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DC069B65-A102-4147-A03B-0CB1D4B9AEE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os" sheetId="7" r:id="rId1"/>
  </sheets>
  <calcPr calcId="191029"/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<sst xmlns="http://schemas.openxmlformats.org/spreadsheetml/2006/main" count="50" uniqueCount="49">
  <si>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</si>
  <si>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</si>
  <si>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</si>
  <si>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</si>
  <si>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</si>
  <si>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</si>
  <si>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</si>
  <si>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</si>
  <si>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</si>
  <si>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</si>
  <si>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2024.03.12</t>
  </si>
  <si>
    <t>Jednostka: mos</t>
  </si>
  <si>
    <t>Międzyszkolny Ośrodek Sportowy w Białymstoku</t>
  </si>
  <si>
    <t>Miasto Białystok</t>
  </si>
  <si>
    <t>ul. Zwycięstwa 28</t>
  </si>
  <si>
    <t>15-703 Białystok</t>
  </si>
  <si>
    <t>tel. 0856511936</t>
  </si>
  <si>
    <t>000193861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</si>
  <si>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</si>
  <si>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</si>
  <si>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</si>
  <si>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</si>
  <si>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</si>
  <si>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</si>
  <si>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</si>
  <si>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</si>
  <si>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</si>
  <si>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</si>
  <si>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</si>
  <si>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</si>
  <si>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</si>
  <si>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</si>
  <si>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</si>
  <si>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</si>
  <si>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</si>
  <si>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</si>
  <si>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</si>
  <si>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</si>
  <si>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</si>
  <si>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</si>
  <si>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</si>
  <si>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</si>
  <si>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</si>
  <si>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</si>
  <si>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</si>
  <si>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</si>
  <si>
    <t>Urszula Woronowicz
Główny księgowy</t>
  </si>
  <si>
    <t>Paweł Łucyk</t>
  </si>
  <si>
    <t xml:space="preserve">                           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</si>
</sst>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9"/>
      <color rgb="FF000000"/>
      <name val="Calibri"/>
      <family val="2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vertical="top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6A23-07EB-444F-90BD-9331FB991D19}">
  <sheetPr>
    <pageSetUpPr fitToPage="1"/>
  </sheetPr>
  <dimension ref="A1:M67"/>
  <sheetViews>
    <sheetView showGridLines="0" tabSelected="1" topLeftCell="A22" workbookViewId="0">
      <selection activeCell="H45" sqref="H45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 customWidth="1"/>
    <col min="8" max="16384" width="9.140625" style="1"/>
  </cols>
  <sheetData>
    <row r="1" spans="1:13" ht="15" customHeight="1" x14ac:dyDescent="0.25"/>
    <row r="2" spans="1:13" ht="15" customHeight="1" x14ac:dyDescent="0.25">
      <c r="A2" s="22" t="s">
        <v>11</v>
      </c>
      <c r="B2" s="22"/>
      <c r="C2" s="22"/>
      <c r="D2" s="22"/>
      <c r="E2" s="22"/>
      <c r="F2" s="22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23" t="s">
        <v>0</v>
      </c>
      <c r="B3" s="32"/>
      <c r="C3" s="27"/>
      <c r="D3" s="28"/>
      <c r="E3" s="23" t="s">
        <v>4</v>
      </c>
      <c r="F3" s="24"/>
      <c r="G3" s="2" t="b">
        <v>0</v>
      </c>
    </row>
    <row r="4" spans="1:13" ht="31.5" customHeight="1" x14ac:dyDescent="0.25">
      <c r="A4" s="33" t="s">
        <v>12</v>
      </c>
      <c r="B4" s="34"/>
      <c r="C4" s="29" t="str">
        <f>IF(G4,"Rachunek zysków i strat","Zestawienie zmian w funduszu jednostki")</f>
        <v>Zestawienie zmian w funduszu jednostki</v>
      </c>
      <c r="D4" s="30"/>
      <c r="E4" s="35" t="s">
        <v>13</v>
      </c>
      <c r="F4" s="36"/>
      <c r="G4" s="2" t="b">
        <v>0</v>
      </c>
      <c r="H4" s="2"/>
    </row>
    <row r="5" spans="1:13" ht="15" customHeight="1" x14ac:dyDescent="0.25">
      <c r="A5" s="33" t="s">
        <v>14</v>
      </c>
      <c r="B5" s="34"/>
      <c r="C5" s="31" t="str">
        <f>IF(G5,"sporządzony","sporządzone")</f>
        <v>sporządzone</v>
      </c>
      <c r="D5" s="30"/>
      <c r="E5" s="35"/>
      <c r="F5" s="36"/>
      <c r="G5" s="2" t="b">
        <v>0</v>
      </c>
    </row>
    <row r="6" spans="1:13" ht="15" customHeight="1" x14ac:dyDescent="0.25">
      <c r="A6" s="33" t="s">
        <v>15</v>
      </c>
      <c r="B6" s="34"/>
      <c r="C6" s="31" t="str">
        <f>CONCATENATE("na dzień ",G6)</f>
        <v>na dzień 31.12.2023</v>
      </c>
      <c r="D6" s="30"/>
      <c r="E6" s="35"/>
      <c r="F6" s="36"/>
      <c r="G6" s="2" t="s">
        <v>6</v>
      </c>
    </row>
    <row r="7" spans="1:13" ht="15" customHeight="1" x14ac:dyDescent="0.25">
      <c r="A7" s="38" t="s">
        <v>16</v>
      </c>
      <c r="B7" s="39"/>
      <c r="C7" s="31" t="str">
        <f>IF(G4,"Wariant porównawczy","")</f>
        <v/>
      </c>
      <c r="D7" s="30"/>
      <c r="E7" s="13" t="s">
        <v>1</v>
      </c>
      <c r="F7" s="14"/>
      <c r="G7" s="15">
        <v>2023</v>
      </c>
    </row>
    <row r="8" spans="1:13" ht="15" customHeight="1" x14ac:dyDescent="0.25">
      <c r="A8" s="42" t="s">
        <v>2</v>
      </c>
      <c r="B8" s="32"/>
      <c r="C8" s="31"/>
      <c r="D8" s="30"/>
      <c r="E8" s="25" t="str">
        <f>IF(G8&gt;=2018,"","wysłać bez pisma przewodniego")</f>
        <v/>
      </c>
      <c r="F8" s="26"/>
      <c r="G8" s="15">
        <v>2023</v>
      </c>
    </row>
    <row r="9" spans="1:13" ht="15" customHeight="1" x14ac:dyDescent="0.25">
      <c r="A9" s="38" t="s">
        <v>17</v>
      </c>
      <c r="B9" s="39"/>
      <c r="C9" s="46" t="s">
        <v>3</v>
      </c>
      <c r="D9" s="47"/>
      <c r="E9" s="40" t="s">
        <v>1</v>
      </c>
      <c r="F9" s="41"/>
    </row>
    <row r="10" spans="1:13" ht="15" customHeight="1" x14ac:dyDescent="0.25"/>
    <row r="11" spans="1:13" ht="25.5" customHeight="1" x14ac:dyDescent="0.25">
      <c r="A11" s="43"/>
      <c r="B11" s="44"/>
      <c r="C11" s="44"/>
      <c r="D11" s="44"/>
      <c r="E11" s="4" t="s">
        <v>7</v>
      </c>
      <c r="F11" s="6" t="s">
        <v>8</v>
      </c>
    </row>
    <row r="12" spans="1:13" ht="15" customHeight="1" x14ac:dyDescent="0.25">
      <c r="A12" s="19" t="s">
        <v>18</v>
      </c>
      <c r="B12" s="20"/>
      <c r="C12" s="20"/>
      <c r="D12" s="21"/>
      <c r="E12" s="16">
        <v>6247134.3700000001</v>
      </c>
      <c r="F12" s="16">
        <v>6245477.7000000002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19" t="s">
        <v>19</v>
      </c>
      <c r="B13" s="20"/>
      <c r="C13" s="20"/>
      <c r="D13" s="21"/>
      <c r="E13" s="16">
        <v>2959862.56</v>
      </c>
      <c r="F13" s="16">
        <v>3517309.98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19" t="s">
        <v>20</v>
      </c>
      <c r="B14" s="20"/>
      <c r="C14" s="20"/>
      <c r="D14" s="21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19" t="s">
        <v>21</v>
      </c>
      <c r="B15" s="20"/>
      <c r="C15" s="20"/>
      <c r="D15" s="21"/>
      <c r="E15" s="16">
        <v>2929513.95</v>
      </c>
      <c r="F15" s="16">
        <v>3361406.42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19" t="s">
        <v>22</v>
      </c>
      <c r="B16" s="20"/>
      <c r="C16" s="20"/>
      <c r="D16" s="21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19" t="s">
        <v>23</v>
      </c>
      <c r="B17" s="20"/>
      <c r="C17" s="20"/>
      <c r="D17" s="21"/>
      <c r="E17" s="16">
        <v>30348.61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19" t="s">
        <v>24</v>
      </c>
      <c r="B18" s="20"/>
      <c r="C18" s="20"/>
      <c r="D18" s="21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 x14ac:dyDescent="0.25">
      <c r="A19" s="19" t="s">
        <v>25</v>
      </c>
      <c r="B19" s="20"/>
      <c r="C19" s="20"/>
      <c r="D19" s="21"/>
      <c r="E19" s="16">
        <v>0</v>
      </c>
      <c r="F19" s="16">
        <v>155903.56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 x14ac:dyDescent="0.25">
      <c r="A20" s="19" t="s">
        <v>26</v>
      </c>
      <c r="B20" s="20"/>
      <c r="C20" s="20"/>
      <c r="D20" s="21"/>
      <c r="E20" s="16">
        <v>0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19" t="s">
        <v>27</v>
      </c>
      <c r="B21" s="20"/>
      <c r="C21" s="20"/>
      <c r="D21" s="21"/>
      <c r="E21" s="16">
        <v>0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19" t="s">
        <v>28</v>
      </c>
      <c r="B22" s="20"/>
      <c r="C22" s="20"/>
      <c r="D22" s="21"/>
      <c r="E22" s="16">
        <v>0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19" t="s">
        <v>29</v>
      </c>
      <c r="B23" s="20"/>
      <c r="C23" s="20"/>
      <c r="D23" s="21"/>
      <c r="E23" s="16">
        <v>0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19" t="s">
        <v>30</v>
      </c>
      <c r="B24" s="20"/>
      <c r="C24" s="20"/>
      <c r="D24" s="21"/>
      <c r="E24" s="16">
        <v>2961519.23</v>
      </c>
      <c r="F24" s="16">
        <v>3094968.16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19" t="s">
        <v>31</v>
      </c>
      <c r="B25" s="20"/>
      <c r="C25" s="20"/>
      <c r="D25" s="21"/>
      <c r="E25" s="16">
        <v>2927507.57</v>
      </c>
      <c r="F25" s="16">
        <v>3067803.77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19" t="s">
        <v>32</v>
      </c>
      <c r="B26" s="20"/>
      <c r="C26" s="20"/>
      <c r="D26" s="21"/>
      <c r="E26" s="16">
        <v>3663.05</v>
      </c>
      <c r="F26" s="16">
        <v>27164.39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19" t="s">
        <v>33</v>
      </c>
      <c r="B27" s="20"/>
      <c r="C27" s="20"/>
      <c r="D27" s="21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19" t="s">
        <v>34</v>
      </c>
      <c r="B28" s="20"/>
      <c r="C28" s="20"/>
      <c r="D28" s="21"/>
      <c r="E28" s="16">
        <v>30348.61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19" t="s">
        <v>35</v>
      </c>
      <c r="B29" s="20"/>
      <c r="C29" s="20"/>
      <c r="D29" s="21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 x14ac:dyDescent="0.25">
      <c r="A30" s="19" t="s">
        <v>36</v>
      </c>
      <c r="B30" s="20"/>
      <c r="C30" s="20"/>
      <c r="D30" s="21"/>
      <c r="E30" s="16">
        <v>0</v>
      </c>
      <c r="F30" s="16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 x14ac:dyDescent="0.25">
      <c r="A31" s="19" t="s">
        <v>37</v>
      </c>
      <c r="B31" s="20"/>
      <c r="C31" s="20"/>
      <c r="D31" s="21"/>
      <c r="E31" s="16">
        <v>0</v>
      </c>
      <c r="F31" s="16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 x14ac:dyDescent="0.25">
      <c r="A32" s="19" t="s">
        <v>38</v>
      </c>
      <c r="B32" s="20"/>
      <c r="C32" s="20"/>
      <c r="D32" s="21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19" t="s">
        <v>39</v>
      </c>
      <c r="B33" s="20"/>
      <c r="C33" s="20"/>
      <c r="D33" s="21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19" t="s">
        <v>40</v>
      </c>
      <c r="B34" s="20"/>
      <c r="C34" s="20"/>
      <c r="D34" s="21"/>
      <c r="E34" s="16">
        <v>6245477.7000000002</v>
      </c>
      <c r="F34" s="16">
        <v>6667819.5199999996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 x14ac:dyDescent="0.25">
      <c r="A35" s="19" t="s">
        <v>41</v>
      </c>
      <c r="B35" s="20"/>
      <c r="C35" s="20"/>
      <c r="D35" s="21"/>
      <c r="E35" s="16">
        <v>-3067803.77</v>
      </c>
      <c r="F35" s="16">
        <v>-3542072.61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 x14ac:dyDescent="0.25">
      <c r="A36" s="19" t="s">
        <v>42</v>
      </c>
      <c r="B36" s="20"/>
      <c r="C36" s="20"/>
      <c r="D36" s="21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19" t="s">
        <v>43</v>
      </c>
      <c r="B37" s="20"/>
      <c r="C37" s="20"/>
      <c r="D37" s="21"/>
      <c r="E37" s="16">
        <v>-3067803.77</v>
      </c>
      <c r="F37" s="16">
        <v>-3542072.61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19" t="s">
        <v>44</v>
      </c>
      <c r="B38" s="20"/>
      <c r="C38" s="20"/>
      <c r="D38" s="21"/>
      <c r="E38" s="16">
        <v>0</v>
      </c>
      <c r="F38" s="16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 x14ac:dyDescent="0.25">
      <c r="A39" s="19" t="s">
        <v>45</v>
      </c>
      <c r="B39" s="20"/>
      <c r="C39" s="20"/>
      <c r="D39" s="21"/>
      <c r="E39" s="16">
        <v>3177673.93</v>
      </c>
      <c r="F39" s="16">
        <v>3125746.91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7"/>
      <c r="B40" s="7"/>
      <c r="C40" s="7"/>
      <c r="D40" s="7"/>
      <c r="E40" s="8"/>
      <c r="F40" s="9"/>
      <c r="G40" s="2"/>
      <c r="H40" s="2"/>
      <c r="I40" s="2"/>
      <c r="J40" s="2"/>
      <c r="K40" s="2"/>
      <c r="L40" s="2"/>
      <c r="M40" s="2"/>
    </row>
    <row r="41" spans="1:13" ht="13.5" hidden="1" customHeight="1" x14ac:dyDescent="0.25">
      <c r="A41" s="45" t="s">
        <v>9</v>
      </c>
      <c r="B41" s="45"/>
      <c r="C41" s="45"/>
      <c r="D41" s="45"/>
      <c r="E41" s="5"/>
      <c r="F41" s="5"/>
      <c r="G41" s="17">
        <v>2023</v>
      </c>
    </row>
    <row r="42" spans="1:13" ht="15" customHeight="1" x14ac:dyDescent="0.25">
      <c r="A42" s="45"/>
      <c r="B42" s="45"/>
      <c r="C42" s="45"/>
      <c r="D42" s="45"/>
      <c r="E42" s="10"/>
      <c r="F42" s="18">
        <v>0</v>
      </c>
      <c r="G42" s="2" t="b">
        <v>0</v>
      </c>
    </row>
    <row r="43" spans="1:13" ht="15" customHeight="1" x14ac:dyDescent="0.25">
      <c r="A43" s="11"/>
      <c r="B43" s="11"/>
      <c r="C43" s="11"/>
      <c r="D43" s="11"/>
      <c r="E43" s="12"/>
      <c r="F43" s="12"/>
      <c r="G43" s="2"/>
    </row>
    <row r="44" spans="1:13" ht="36" customHeight="1" x14ac:dyDescent="0.25">
      <c r="A44" s="37" t="s">
        <v>46</v>
      </c>
      <c r="B44" s="37"/>
      <c r="C44" s="37" t="str">
        <f>G44&amp;CHAR(10)&amp;"......................................."&amp;CHAR(10)&amp;"rok, miesiąc, dzień"</f>
        <v>2024.03.12
.......................................
rok, miesiąc, dzień</v>
      </c>
      <c r="D44" s="37"/>
      <c r="E44" s="49" t="s">
        <v>47</v>
      </c>
      <c r="F44" s="50"/>
      <c r="G44" s="2" t="s">
        <v>10</v>
      </c>
    </row>
    <row r="45" spans="1:13" ht="15" customHeight="1" x14ac:dyDescent="0.25">
      <c r="E45" s="51" t="s">
        <v>48</v>
      </c>
    </row>
    <row r="46" spans="1:13" ht="15" customHeight="1" x14ac:dyDescent="0.25">
      <c r="E46" s="48"/>
    </row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conditionalFormatting sqref="A12:F39">
    <cfRule type="expression" dxfId="5" priority="11">
      <formula>$G12</formula>
    </cfRule>
  </conditionalFormatting>
  <conditionalFormatting sqref="E12:E39">
    <cfRule type="expression" dxfId="4" priority="10">
      <formula>AND($G$3,$E12=0)</formula>
    </cfRule>
  </conditionalFormatting>
  <conditionalFormatting sqref="F12:F39">
    <cfRule type="expression" dxfId="3" priority="9">
      <formula>AND($G$3,$F12=0)</formula>
    </cfRule>
  </conditionalFormatting>
  <conditionalFormatting sqref="F42">
    <cfRule type="expression" dxfId="2" priority="7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H42 B44:D44 F44:H44 A43:E43 G43:H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23.07.0010.37354</dc:creator>
  <cp:keywords/>
  <dc:description/>
  <cp:lastModifiedBy>ksiegowosc</cp:lastModifiedBy>
  <cp:lastPrinted>2017-03-30T11:54:44Z</cp:lastPrinted>
  <dcterms:created xsi:type="dcterms:W3CDTF">2017-03-27T06:22:35Z</dcterms:created>
  <dcterms:modified xsi:type="dcterms:W3CDTF">2024-05-07T09:33:50Z</dcterms:modified>
  <cp:category/>
</cp:coreProperties>
</file>